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Clients" state="visible" r:id="rId4"/>
    <sheet sheetId="2" name="Dashboard" state="visible" r:id="rId5"/>
    <sheet sheetId="3" name="Lists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<sst xmlns="http://schemas.openxmlformats.org/spreadsheetml/2006/main" count="97" uniqueCount="82">
  <si>
    <t>Simple CRM: Clients &amp; Deals</t>
  </si>
  <si>
    <t>Add one row per client or deal. Stage and source use drop-downs; follow-ups that are due turn red.</t>
  </si>
  <si>
    <t>Client / company</t>
  </si>
  <si>
    <t>Contact person</t>
  </si>
  <si>
    <t>Phone</t>
  </si>
  <si>
    <t>Email</t>
  </si>
  <si>
    <t>Source</t>
  </si>
  <si>
    <t>Stage</t>
  </si>
  <si>
    <t>Deal value</t>
  </si>
  <si>
    <t>Last contact</t>
  </si>
  <si>
    <t>Next step</t>
  </si>
  <si>
    <t>Next step date</t>
  </si>
  <si>
    <t>Days since contact</t>
  </si>
  <si>
    <t>Notes</t>
  </si>
  <si>
    <t>Al Noor Trading</t>
  </si>
  <si>
    <t>Ahmed</t>
  </si>
  <si>
    <t>+973 3000 0001</t>
  </si>
  <si>
    <t>ahmed@example.com</t>
  </si>
  <si>
    <t>Referral</t>
  </si>
  <si>
    <t>Proposal</t>
  </si>
  <si>
    <t>Send revised quote</t>
  </si>
  <si>
    <t>Bluebay Cafe</t>
  </si>
  <si>
    <t>Fatima</t>
  </si>
  <si>
    <t>+973 3000 0002</t>
  </si>
  <si>
    <t>fatima@example.com</t>
  </si>
  <si>
    <t>Instagram</t>
  </si>
  <si>
    <t>Lead</t>
  </si>
  <si>
    <t>Call to book demo</t>
  </si>
  <si>
    <t>Delta Logistics</t>
  </si>
  <si>
    <t>Yusuf</t>
  </si>
  <si>
    <t>+973 3000 0003</t>
  </si>
  <si>
    <t>yusuf@example.com</t>
  </si>
  <si>
    <t>Website</t>
  </si>
  <si>
    <t>Won</t>
  </si>
  <si>
    <t>Send invoice</t>
  </si>
  <si>
    <t>Gulf Print Co.</t>
  </si>
  <si>
    <t>Layla</t>
  </si>
  <si>
    <t>+973 3000 0004</t>
  </si>
  <si>
    <t>layla@example.com</t>
  </si>
  <si>
    <t>Event</t>
  </si>
  <si>
    <t>Negotiation</t>
  </si>
  <si>
    <t>Meeting with manager</t>
  </si>
  <si>
    <t>Palm Clinic</t>
  </si>
  <si>
    <t>Dr. Sami</t>
  </si>
  <si>
    <t>+973 3000 0005</t>
  </si>
  <si>
    <t>sami@example.com</t>
  </si>
  <si>
    <t>Google</t>
  </si>
  <si>
    <t>Contacted</t>
  </si>
  <si>
    <t>Follow-up email</t>
  </si>
  <si>
    <t>Star Gym</t>
  </si>
  <si>
    <t>Khalid</t>
  </si>
  <si>
    <t>+973 3000 0006</t>
  </si>
  <si>
    <t>khalid@example.com</t>
  </si>
  <si>
    <t>WhatsApp</t>
  </si>
  <si>
    <t>Lost</t>
  </si>
  <si>
    <t>Check again in 3 months</t>
  </si>
  <si>
    <t>Pipeline dashboard</t>
  </si>
  <si>
    <t>Updates automatically from the Clients sheet.</t>
  </si>
  <si>
    <t>Deals</t>
  </si>
  <si>
    <t>Total value</t>
  </si>
  <si>
    <t>% of deals</t>
  </si>
  <si>
    <t>Total</t>
  </si>
  <si>
    <t>Key numbers</t>
  </si>
  <si>
    <t>Open pipeline value (Lead → Negotiation)</t>
  </si>
  <si>
    <t>Win rate (Won ÷ (Won + Lost))</t>
  </si>
  <si>
    <t>Follow-ups due today or overdue</t>
  </si>
  <si>
    <t>Open clients not contacted for 14+ days</t>
  </si>
  <si>
    <t>Cold call</t>
  </si>
  <si>
    <t>Other</t>
  </si>
  <si>
    <t>How to use this template</t>
  </si>
  <si>
    <t>Free template from simplifylearn.com</t>
  </si>
  <si>
    <t>Quick start</t>
  </si>
  <si>
    <t>1. Delete the sample rows on the Clients sheet (or overwrite them) and add your own clients — one row per client or deal.</t>
  </si>
  <si>
    <t>2. Pick a Source and Stage from the drop-downs. Edit the choices on the Lists sheet.</t>
  </si>
  <si>
    <t>3. Always fill in "Next step" and "Next step date". Dates that are due or overdue turn red.</t>
  </si>
  <si>
    <t>4. "Days since contact" counts from the Last contact date. Open clients with 14+ days turn orange.</t>
  </si>
  <si>
    <t>5. Won deals turn green, lost deals turn grey.</t>
  </si>
  <si>
    <t>6. The Dashboard sheet shows deals and value per stage, open pipeline value, win rate and overdue follow-ups.</t>
  </si>
  <si>
    <t>7. Use the filter arrows in the header row to show one stage, one source, or sort by next step date.</t>
  </si>
  <si>
    <t/>
  </si>
  <si>
    <t>Tip: check the red cells every morning — that is your follow-up list for the day.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</si>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</sst>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 mmm yyyy"/>
  </numFmts>
  <fonts count="8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  <color rgb="FFFFFFFF"/>
    </font>
    <font>
      <b/>
    </font>
    <font>
      <b/>
      <color rgb="FF0E7670"/>
      <sz val="12"/>
    </font>
    <font>
      <b/>
      <color rgb="FF0E7670"/>
      <sz val="13"/>
    </font>
    <font/>
  </fonts>
  <fills count="6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1D3C5D"/>
      </patternFill>
    </fill>
    <fill>
      <patternFill patternType="solid">
        <fgColor rgb="FFF3F9F8"/>
      </patternFill>
    </fill>
    <fill>
      <patternFill patternType="solid">
        <fgColor rgb="FFD2EAE7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4" borderId="1" xfId="0" applyFill="1" applyBorder="1"/>
    <xf numFmtId="3" fontId="0" fillId="4" borderId="1" xfId="0" applyNumberFormat="1" applyFill="1" applyBorder="1"/>
    <xf numFmtId="164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9" fontId="0" fillId="0" borderId="1" xfId="0" applyNumberFormat="1" applyBorder="1"/>
    <xf numFmtId="9" fontId="0" fillId="4" borderId="1" xfId="0" applyNumberFormat="1" applyFill="1" applyBorder="1"/>
    <xf numFmtId="0" fontId="4" fillId="5" borderId="0" xfId="0" applyFont="1" applyFill="1"/>
    <xf numFmtId="0" fontId="4" fillId="5" borderId="0" xfId="0" applyFont="1" applyFill="1" applyAlignment="1">
      <alignment horizontal="center"/>
    </xf>
    <xf numFmtId="3" fontId="4" fillId="5" borderId="0" xfId="0" applyNumberFormat="1" applyFont="1" applyFill="1"/>
    <xf numFmtId="0" fontId="5" fillId="0" borderId="0" xfId="0" applyFont="1"/>
    <xf numFmtId="3" fontId="6" fillId="0" borderId="0" xfId="0" applyNumberFormat="1" applyFont="1"/>
    <xf numFmtId="9" fontId="6" fillId="0" borderId="0" xfId="0" applyNumberFormat="1" applyFont="1"/>
    <xf numFmtId="1" fontId="6" fillId="0" borderId="0" xfId="0" applyNumberFormat="1" applyFont="1"/>
    <xf numFmtId="0" fontId="3" fillId="3" borderId="0" xfId="0" applyFont="1" applyFill="1" applyAlignment="1">
      <alignment vertical="center" indent="1"/>
    </xf>
    <xf numFmtId="0" fontId="3" fillId="3" borderId="0" xfId="0" applyFont="1" applyFill="1"/>
    <xf numFmtId="0" fontId="7" fillId="0" borderId="0" xfId="0" applyFont="1" applyAlignment="1">
      <alignment inden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4">
    <dxf>
      <fill>
        <patternFill patternType="solid">
          <bgColor rgb="FFD2EAE7"/>
        </patternFill>
      </fill>
    </dxf>
    <dxf>
      <font>
        <color rgb="FF8A94A0"/>
      </font>
      <fill>
        <patternFill patternType="solid">
          <bgColor rgb="FFEDEFF2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ill>
        <patternFill patternType="solid">
          <bgColor rgb="FFFFE7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L10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5" customWidth="1"/>
    <col min="4" max="4" width="24" customWidth="1"/>
    <col min="5" max="5" width="12" customWidth="1"/>
    <col min="6" max="6" width="13" customWidth="1"/>
    <col min="7" max="7" width="12" customWidth="1"/>
    <col min="8" max="8" width="13" customWidth="1"/>
    <col min="9" max="9" width="24" customWidth="1"/>
    <col min="10" max="10" width="14" customWidth="1"/>
    <col min="11" max="11" width="11" customWidth="1"/>
    <col min="12" max="12" width="30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4" customHeight="1" spans="1:12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5">
        <v>1200</v>
      </c>
      <c r="H5" s="6">
        <v>46302.875</v>
      </c>
      <c r="I5" s="4" t="s">
        <v>20</v>
      </c>
      <c r="J5" s="6">
        <v>46309.875</v>
      </c>
      <c r="K5" s="7">
        <f>IF(H5="","",TODAY()-H5)</f>
      </c>
      <c r="L5" s="4"/>
    </row>
    <row r="6" spans="1:12" x14ac:dyDescent="0.25">
      <c r="A6" s="8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26</v>
      </c>
      <c r="G6" s="9">
        <v>350</v>
      </c>
      <c r="H6" s="10">
        <v>46306.875</v>
      </c>
      <c r="I6" s="8" t="s">
        <v>27</v>
      </c>
      <c r="J6" s="10">
        <v>46307.875</v>
      </c>
      <c r="K6" s="11">
        <f>IF(H6="","",TODAY()-H6)</f>
      </c>
      <c r="L6" s="8"/>
    </row>
    <row r="7" spans="1:12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5">
        <v>4800</v>
      </c>
      <c r="H7" s="6">
        <v>46298.875</v>
      </c>
      <c r="I7" s="4" t="s">
        <v>34</v>
      </c>
      <c r="J7" s="6">
        <v>46308.875</v>
      </c>
      <c r="K7" s="7">
        <f>IF(H7="","",TODAY()-H7)</f>
      </c>
      <c r="L7" s="4"/>
    </row>
    <row r="8" spans="1:12" x14ac:dyDescent="0.25">
      <c r="A8" s="8" t="s">
        <v>35</v>
      </c>
      <c r="B8" s="8" t="s">
        <v>36</v>
      </c>
      <c r="C8" s="8" t="s">
        <v>37</v>
      </c>
      <c r="D8" s="8" t="s">
        <v>38</v>
      </c>
      <c r="E8" s="8" t="s">
        <v>39</v>
      </c>
      <c r="F8" s="8" t="s">
        <v>40</v>
      </c>
      <c r="G8" s="9">
        <v>2500</v>
      </c>
      <c r="H8" s="10">
        <v>46304.875</v>
      </c>
      <c r="I8" s="8" t="s">
        <v>41</v>
      </c>
      <c r="J8" s="10">
        <v>46311.875</v>
      </c>
      <c r="K8" s="11">
        <f>IF(H8="","",TODAY()-H8)</f>
      </c>
      <c r="L8" s="8"/>
    </row>
    <row r="9" spans="1:12" x14ac:dyDescent="0.25">
      <c r="A9" s="4" t="s">
        <v>42</v>
      </c>
      <c r="B9" s="4" t="s">
        <v>43</v>
      </c>
      <c r="C9" s="4" t="s">
        <v>44</v>
      </c>
      <c r="D9" s="4" t="s">
        <v>45</v>
      </c>
      <c r="E9" s="4" t="s">
        <v>46</v>
      </c>
      <c r="F9" s="4" t="s">
        <v>47</v>
      </c>
      <c r="G9" s="5">
        <v>900</v>
      </c>
      <c r="H9" s="6">
        <v>46293.875</v>
      </c>
      <c r="I9" s="4" t="s">
        <v>48</v>
      </c>
      <c r="J9" s="6">
        <v>46305.875</v>
      </c>
      <c r="K9" s="7">
        <f>IF(H9="","",TODAY()-H9)</f>
      </c>
      <c r="L9" s="4"/>
    </row>
    <row r="10" spans="1:12" x14ac:dyDescent="0.25">
      <c r="A10" s="8" t="s">
        <v>49</v>
      </c>
      <c r="B10" s="8" t="s">
        <v>50</v>
      </c>
      <c r="C10" s="8" t="s">
        <v>51</v>
      </c>
      <c r="D10" s="8" t="s">
        <v>52</v>
      </c>
      <c r="E10" s="8" t="s">
        <v>53</v>
      </c>
      <c r="F10" s="8" t="s">
        <v>54</v>
      </c>
      <c r="G10" s="9">
        <v>600</v>
      </c>
      <c r="H10" s="10">
        <v>46278.875</v>
      </c>
      <c r="I10" s="8" t="s">
        <v>55</v>
      </c>
      <c r="J10" s="10">
        <v>46368.875</v>
      </c>
      <c r="K10" s="11">
        <f>IF(H10="","",TODAY()-H10)</f>
      </c>
      <c r="L10" s="8"/>
    </row>
    <row r="11" spans="1:12" x14ac:dyDescent="0.25">
      <c r="A11" s="4"/>
      <c r="B11" s="4"/>
      <c r="C11" s="4"/>
      <c r="D11" s="4"/>
      <c r="E11" s="4"/>
      <c r="F11" s="4"/>
      <c r="G11" s="5"/>
      <c r="H11" s="6"/>
      <c r="I11" s="4"/>
      <c r="J11" s="6"/>
      <c r="K11" s="7">
        <f>IF(H11="","",TODAY()-H11)</f>
      </c>
      <c r="L11" s="4"/>
    </row>
    <row r="12" spans="1:12" x14ac:dyDescent="0.25">
      <c r="A12" s="8"/>
      <c r="B12" s="8"/>
      <c r="C12" s="8"/>
      <c r="D12" s="8"/>
      <c r="E12" s="8"/>
      <c r="F12" s="8"/>
      <c r="G12" s="9"/>
      <c r="H12" s="10"/>
      <c r="I12" s="8"/>
      <c r="J12" s="10"/>
      <c r="K12" s="11">
        <f>IF(H12="","",TODAY()-H12)</f>
      </c>
      <c r="L12" s="8"/>
    </row>
    <row r="13" spans="1:12" x14ac:dyDescent="0.25">
      <c r="A13" s="4"/>
      <c r="B13" s="4"/>
      <c r="C13" s="4"/>
      <c r="D13" s="4"/>
      <c r="E13" s="4"/>
      <c r="F13" s="4"/>
      <c r="G13" s="5"/>
      <c r="H13" s="6"/>
      <c r="I13" s="4"/>
      <c r="J13" s="6"/>
      <c r="K13" s="7">
        <f>IF(H13="","",TODAY()-H13)</f>
      </c>
      <c r="L13" s="4"/>
    </row>
    <row r="14" spans="1:12" x14ac:dyDescent="0.25">
      <c r="A14" s="8"/>
      <c r="B14" s="8"/>
      <c r="C14" s="8"/>
      <c r="D14" s="8"/>
      <c r="E14" s="8"/>
      <c r="F14" s="8"/>
      <c r="G14" s="9"/>
      <c r="H14" s="10"/>
      <c r="I14" s="8"/>
      <c r="J14" s="10"/>
      <c r="K14" s="11">
        <f>IF(H14="","",TODAY()-H14)</f>
      </c>
      <c r="L14" s="8"/>
    </row>
    <row r="15" spans="1:12" x14ac:dyDescent="0.25">
      <c r="A15" s="4"/>
      <c r="B15" s="4"/>
      <c r="C15" s="4"/>
      <c r="D15" s="4"/>
      <c r="E15" s="4"/>
      <c r="F15" s="4"/>
      <c r="G15" s="5"/>
      <c r="H15" s="6"/>
      <c r="I15" s="4"/>
      <c r="J15" s="6"/>
      <c r="K15" s="7">
        <f>IF(H15="","",TODAY()-H15)</f>
      </c>
      <c r="L15" s="4"/>
    </row>
    <row r="16" spans="1:12" x14ac:dyDescent="0.25">
      <c r="A16" s="8"/>
      <c r="B16" s="8"/>
      <c r="C16" s="8"/>
      <c r="D16" s="8"/>
      <c r="E16" s="8"/>
      <c r="F16" s="8"/>
      <c r="G16" s="9"/>
      <c r="H16" s="10"/>
      <c r="I16" s="8"/>
      <c r="J16" s="10"/>
      <c r="K16" s="11">
        <f>IF(H16="","",TODAY()-H16)</f>
      </c>
      <c r="L16" s="8"/>
    </row>
    <row r="17" spans="1:12" x14ac:dyDescent="0.25">
      <c r="A17" s="4"/>
      <c r="B17" s="4"/>
      <c r="C17" s="4"/>
      <c r="D17" s="4"/>
      <c r="E17" s="4"/>
      <c r="F17" s="4"/>
      <c r="G17" s="5"/>
      <c r="H17" s="6"/>
      <c r="I17" s="4"/>
      <c r="J17" s="6"/>
      <c r="K17" s="7">
        <f>IF(H17="","",TODAY()-H17)</f>
      </c>
      <c r="L17" s="4"/>
    </row>
    <row r="18" spans="1:12" x14ac:dyDescent="0.25">
      <c r="A18" s="8"/>
      <c r="B18" s="8"/>
      <c r="C18" s="8"/>
      <c r="D18" s="8"/>
      <c r="E18" s="8"/>
      <c r="F18" s="8"/>
      <c r="G18" s="9"/>
      <c r="H18" s="10"/>
      <c r="I18" s="8"/>
      <c r="J18" s="10"/>
      <c r="K18" s="11">
        <f>IF(H18="","",TODAY()-H18)</f>
      </c>
      <c r="L18" s="8"/>
    </row>
    <row r="19" spans="1:12" x14ac:dyDescent="0.25">
      <c r="A19" s="4"/>
      <c r="B19" s="4"/>
      <c r="C19" s="4"/>
      <c r="D19" s="4"/>
      <c r="E19" s="4"/>
      <c r="F19" s="4"/>
      <c r="G19" s="5"/>
      <c r="H19" s="6"/>
      <c r="I19" s="4"/>
      <c r="J19" s="6"/>
      <c r="K19" s="7">
        <f>IF(H19="","",TODAY()-H19)</f>
      </c>
      <c r="L19" s="4"/>
    </row>
    <row r="20" spans="1:12" x14ac:dyDescent="0.25">
      <c r="A20" s="8"/>
      <c r="B20" s="8"/>
      <c r="C20" s="8"/>
      <c r="D20" s="8"/>
      <c r="E20" s="8"/>
      <c r="F20" s="8"/>
      <c r="G20" s="9"/>
      <c r="H20" s="10"/>
      <c r="I20" s="8"/>
      <c r="J20" s="10"/>
      <c r="K20" s="11">
        <f>IF(H20="","",TODAY()-H20)</f>
      </c>
      <c r="L20" s="8"/>
    </row>
    <row r="21" spans="1:12" x14ac:dyDescent="0.25">
      <c r="A21" s="4"/>
      <c r="B21" s="4"/>
      <c r="C21" s="4"/>
      <c r="D21" s="4"/>
      <c r="E21" s="4"/>
      <c r="F21" s="4"/>
      <c r="G21" s="5"/>
      <c r="H21" s="6"/>
      <c r="I21" s="4"/>
      <c r="J21" s="6"/>
      <c r="K21" s="7">
        <f>IF(H21="","",TODAY()-H21)</f>
      </c>
      <c r="L21" s="4"/>
    </row>
    <row r="22" spans="1:12" x14ac:dyDescent="0.25">
      <c r="A22" s="8"/>
      <c r="B22" s="8"/>
      <c r="C22" s="8"/>
      <c r="D22" s="8"/>
      <c r="E22" s="8"/>
      <c r="F22" s="8"/>
      <c r="G22" s="9"/>
      <c r="H22" s="10"/>
      <c r="I22" s="8"/>
      <c r="J22" s="10"/>
      <c r="K22" s="11">
        <f>IF(H22="","",TODAY()-H22)</f>
      </c>
      <c r="L22" s="8"/>
    </row>
    <row r="23" spans="1:12" x14ac:dyDescent="0.25">
      <c r="A23" s="4"/>
      <c r="B23" s="4"/>
      <c r="C23" s="4"/>
      <c r="D23" s="4"/>
      <c r="E23" s="4"/>
      <c r="F23" s="4"/>
      <c r="G23" s="5"/>
      <c r="H23" s="6"/>
      <c r="I23" s="4"/>
      <c r="J23" s="6"/>
      <c r="K23" s="7">
        <f>IF(H23="","",TODAY()-H23)</f>
      </c>
      <c r="L23" s="4"/>
    </row>
    <row r="24" spans="1:12" x14ac:dyDescent="0.25">
      <c r="A24" s="8"/>
      <c r="B24" s="8"/>
      <c r="C24" s="8"/>
      <c r="D24" s="8"/>
      <c r="E24" s="8"/>
      <c r="F24" s="8"/>
      <c r="G24" s="9"/>
      <c r="H24" s="10"/>
      <c r="I24" s="8"/>
      <c r="J24" s="10"/>
      <c r="K24" s="11">
        <f>IF(H24="","",TODAY()-H24)</f>
      </c>
      <c r="L24" s="8"/>
    </row>
    <row r="25" spans="1:12" x14ac:dyDescent="0.25">
      <c r="A25" s="4"/>
      <c r="B25" s="4"/>
      <c r="C25" s="4"/>
      <c r="D25" s="4"/>
      <c r="E25" s="4"/>
      <c r="F25" s="4"/>
      <c r="G25" s="5"/>
      <c r="H25" s="6"/>
      <c r="I25" s="4"/>
      <c r="J25" s="6"/>
      <c r="K25" s="7">
        <f>IF(H25="","",TODAY()-H25)</f>
      </c>
      <c r="L25" s="4"/>
    </row>
    <row r="26" spans="1:12" x14ac:dyDescent="0.25">
      <c r="A26" s="8"/>
      <c r="B26" s="8"/>
      <c r="C26" s="8"/>
      <c r="D26" s="8"/>
      <c r="E26" s="8"/>
      <c r="F26" s="8"/>
      <c r="G26" s="9"/>
      <c r="H26" s="10"/>
      <c r="I26" s="8"/>
      <c r="J26" s="10"/>
      <c r="K26" s="11">
        <f>IF(H26="","",TODAY()-H26)</f>
      </c>
      <c r="L26" s="8"/>
    </row>
    <row r="27" spans="1:12" x14ac:dyDescent="0.25">
      <c r="A27" s="4"/>
      <c r="B27" s="4"/>
      <c r="C27" s="4"/>
      <c r="D27" s="4"/>
      <c r="E27" s="4"/>
      <c r="F27" s="4"/>
      <c r="G27" s="5"/>
      <c r="H27" s="6"/>
      <c r="I27" s="4"/>
      <c r="J27" s="6"/>
      <c r="K27" s="7">
        <f>IF(H27="","",TODAY()-H27)</f>
      </c>
      <c r="L27" s="4"/>
    </row>
    <row r="28" spans="1:12" x14ac:dyDescent="0.25">
      <c r="A28" s="8"/>
      <c r="B28" s="8"/>
      <c r="C28" s="8"/>
      <c r="D28" s="8"/>
      <c r="E28" s="8"/>
      <c r="F28" s="8"/>
      <c r="G28" s="9"/>
      <c r="H28" s="10"/>
      <c r="I28" s="8"/>
      <c r="J28" s="10"/>
      <c r="K28" s="11">
        <f>IF(H28="","",TODAY()-H28)</f>
      </c>
      <c r="L28" s="8"/>
    </row>
    <row r="29" spans="1:12" x14ac:dyDescent="0.25">
      <c r="A29" s="4"/>
      <c r="B29" s="4"/>
      <c r="C29" s="4"/>
      <c r="D29" s="4"/>
      <c r="E29" s="4"/>
      <c r="F29" s="4"/>
      <c r="G29" s="5"/>
      <c r="H29" s="6"/>
      <c r="I29" s="4"/>
      <c r="J29" s="6"/>
      <c r="K29" s="7">
        <f>IF(H29="","",TODAY()-H29)</f>
      </c>
      <c r="L29" s="4"/>
    </row>
    <row r="30" spans="1:12" x14ac:dyDescent="0.25">
      <c r="A30" s="8"/>
      <c r="B30" s="8"/>
      <c r="C30" s="8"/>
      <c r="D30" s="8"/>
      <c r="E30" s="8"/>
      <c r="F30" s="8"/>
      <c r="G30" s="9"/>
      <c r="H30" s="10"/>
      <c r="I30" s="8"/>
      <c r="J30" s="10"/>
      <c r="K30" s="11">
        <f>IF(H30="","",TODAY()-H30)</f>
      </c>
      <c r="L30" s="8"/>
    </row>
    <row r="31" spans="1:12" x14ac:dyDescent="0.25">
      <c r="A31" s="4"/>
      <c r="B31" s="4"/>
      <c r="C31" s="4"/>
      <c r="D31" s="4"/>
      <c r="E31" s="4"/>
      <c r="F31" s="4"/>
      <c r="G31" s="5"/>
      <c r="H31" s="6"/>
      <c r="I31" s="4"/>
      <c r="J31" s="6"/>
      <c r="K31" s="7">
        <f>IF(H31="","",TODAY()-H31)</f>
      </c>
      <c r="L31" s="4"/>
    </row>
    <row r="32" spans="1:12" x14ac:dyDescent="0.25">
      <c r="A32" s="8"/>
      <c r="B32" s="8"/>
      <c r="C32" s="8"/>
      <c r="D32" s="8"/>
      <c r="E32" s="8"/>
      <c r="F32" s="8"/>
      <c r="G32" s="9"/>
      <c r="H32" s="10"/>
      <c r="I32" s="8"/>
      <c r="J32" s="10"/>
      <c r="K32" s="11">
        <f>IF(H32="","",TODAY()-H32)</f>
      </c>
      <c r="L32" s="8"/>
    </row>
    <row r="33" spans="1:12" x14ac:dyDescent="0.25">
      <c r="A33" s="4"/>
      <c r="B33" s="4"/>
      <c r="C33" s="4"/>
      <c r="D33" s="4"/>
      <c r="E33" s="4"/>
      <c r="F33" s="4"/>
      <c r="G33" s="5"/>
      <c r="H33" s="6"/>
      <c r="I33" s="4"/>
      <c r="J33" s="6"/>
      <c r="K33" s="7">
        <f>IF(H33="","",TODAY()-H33)</f>
      </c>
      <c r="L33" s="4"/>
    </row>
    <row r="34" spans="1:12" x14ac:dyDescent="0.25">
      <c r="A34" s="8"/>
      <c r="B34" s="8"/>
      <c r="C34" s="8"/>
      <c r="D34" s="8"/>
      <c r="E34" s="8"/>
      <c r="F34" s="8"/>
      <c r="G34" s="9"/>
      <c r="H34" s="10"/>
      <c r="I34" s="8"/>
      <c r="J34" s="10"/>
      <c r="K34" s="11">
        <f>IF(H34="","",TODAY()-H34)</f>
      </c>
      <c r="L34" s="8"/>
    </row>
    <row r="35" spans="1:12" x14ac:dyDescent="0.25">
      <c r="A35" s="4"/>
      <c r="B35" s="4"/>
      <c r="C35" s="4"/>
      <c r="D35" s="4"/>
      <c r="E35" s="4"/>
      <c r="F35" s="4"/>
      <c r="G35" s="5"/>
      <c r="H35" s="6"/>
      <c r="I35" s="4"/>
      <c r="J35" s="6"/>
      <c r="K35" s="7">
        <f>IF(H35="","",TODAY()-H35)</f>
      </c>
      <c r="L35" s="4"/>
    </row>
    <row r="36" spans="1:12" x14ac:dyDescent="0.25">
      <c r="A36" s="8"/>
      <c r="B36" s="8"/>
      <c r="C36" s="8"/>
      <c r="D36" s="8"/>
      <c r="E36" s="8"/>
      <c r="F36" s="8"/>
      <c r="G36" s="9"/>
      <c r="H36" s="10"/>
      <c r="I36" s="8"/>
      <c r="J36" s="10"/>
      <c r="K36" s="11">
        <f>IF(H36="","",TODAY()-H36)</f>
      </c>
      <c r="L36" s="8"/>
    </row>
    <row r="37" spans="1:12" x14ac:dyDescent="0.25">
      <c r="A37" s="4"/>
      <c r="B37" s="4"/>
      <c r="C37" s="4"/>
      <c r="D37" s="4"/>
      <c r="E37" s="4"/>
      <c r="F37" s="4"/>
      <c r="G37" s="5"/>
      <c r="H37" s="6"/>
      <c r="I37" s="4"/>
      <c r="J37" s="6"/>
      <c r="K37" s="7">
        <f>IF(H37="","",TODAY()-H37)</f>
      </c>
      <c r="L37" s="4"/>
    </row>
    <row r="38" spans="1:12" x14ac:dyDescent="0.25">
      <c r="A38" s="8"/>
      <c r="B38" s="8"/>
      <c r="C38" s="8"/>
      <c r="D38" s="8"/>
      <c r="E38" s="8"/>
      <c r="F38" s="8"/>
      <c r="G38" s="9"/>
      <c r="H38" s="10"/>
      <c r="I38" s="8"/>
      <c r="J38" s="10"/>
      <c r="K38" s="11">
        <f>IF(H38="","",TODAY()-H38)</f>
      </c>
      <c r="L38" s="8"/>
    </row>
    <row r="39" spans="1:12" x14ac:dyDescent="0.25">
      <c r="A39" s="4"/>
      <c r="B39" s="4"/>
      <c r="C39" s="4"/>
      <c r="D39" s="4"/>
      <c r="E39" s="4"/>
      <c r="F39" s="4"/>
      <c r="G39" s="5"/>
      <c r="H39" s="6"/>
      <c r="I39" s="4"/>
      <c r="J39" s="6"/>
      <c r="K39" s="7">
        <f>IF(H39="","",TODAY()-H39)</f>
      </c>
      <c r="L39" s="4"/>
    </row>
    <row r="40" spans="1:12" x14ac:dyDescent="0.25">
      <c r="A40" s="8"/>
      <c r="B40" s="8"/>
      <c r="C40" s="8"/>
      <c r="D40" s="8"/>
      <c r="E40" s="8"/>
      <c r="F40" s="8"/>
      <c r="G40" s="9"/>
      <c r="H40" s="10"/>
      <c r="I40" s="8"/>
      <c r="J40" s="10"/>
      <c r="K40" s="11">
        <f>IF(H40="","",TODAY()-H40)</f>
      </c>
      <c r="L40" s="8"/>
    </row>
    <row r="41" spans="1:12" x14ac:dyDescent="0.25">
      <c r="A41" s="4"/>
      <c r="B41" s="4"/>
      <c r="C41" s="4"/>
      <c r="D41" s="4"/>
      <c r="E41" s="4"/>
      <c r="F41" s="4"/>
      <c r="G41" s="5"/>
      <c r="H41" s="6"/>
      <c r="I41" s="4"/>
      <c r="J41" s="6"/>
      <c r="K41" s="7">
        <f>IF(H41="","",TODAY()-H41)</f>
      </c>
      <c r="L41" s="4"/>
    </row>
    <row r="42" spans="1:12" x14ac:dyDescent="0.25">
      <c r="A42" s="8"/>
      <c r="B42" s="8"/>
      <c r="C42" s="8"/>
      <c r="D42" s="8"/>
      <c r="E42" s="8"/>
      <c r="F42" s="8"/>
      <c r="G42" s="9"/>
      <c r="H42" s="10"/>
      <c r="I42" s="8"/>
      <c r="J42" s="10"/>
      <c r="K42" s="11">
        <f>IF(H42="","",TODAY()-H42)</f>
      </c>
      <c r="L42" s="8"/>
    </row>
    <row r="43" spans="1:12" x14ac:dyDescent="0.25">
      <c r="A43" s="4"/>
      <c r="B43" s="4"/>
      <c r="C43" s="4"/>
      <c r="D43" s="4"/>
      <c r="E43" s="4"/>
      <c r="F43" s="4"/>
      <c r="G43" s="5"/>
      <c r="H43" s="6"/>
      <c r="I43" s="4"/>
      <c r="J43" s="6"/>
      <c r="K43" s="7">
        <f>IF(H43="","",TODAY()-H43)</f>
      </c>
      <c r="L43" s="4"/>
    </row>
    <row r="44" spans="1:12" x14ac:dyDescent="0.25">
      <c r="A44" s="8"/>
      <c r="B44" s="8"/>
      <c r="C44" s="8"/>
      <c r="D44" s="8"/>
      <c r="E44" s="8"/>
      <c r="F44" s="8"/>
      <c r="G44" s="9"/>
      <c r="H44" s="10"/>
      <c r="I44" s="8"/>
      <c r="J44" s="10"/>
      <c r="K44" s="11">
        <f>IF(H44="","",TODAY()-H44)</f>
      </c>
      <c r="L44" s="8"/>
    </row>
    <row r="45" spans="1:12" x14ac:dyDescent="0.25">
      <c r="A45" s="4"/>
      <c r="B45" s="4"/>
      <c r="C45" s="4"/>
      <c r="D45" s="4"/>
      <c r="E45" s="4"/>
      <c r="F45" s="4"/>
      <c r="G45" s="5"/>
      <c r="H45" s="6"/>
      <c r="I45" s="4"/>
      <c r="J45" s="6"/>
      <c r="K45" s="7">
        <f>IF(H45="","",TODAY()-H45)</f>
      </c>
      <c r="L45" s="4"/>
    </row>
    <row r="46" spans="1:12" x14ac:dyDescent="0.25">
      <c r="A46" s="8"/>
      <c r="B46" s="8"/>
      <c r="C46" s="8"/>
      <c r="D46" s="8"/>
      <c r="E46" s="8"/>
      <c r="F46" s="8"/>
      <c r="G46" s="9"/>
      <c r="H46" s="10"/>
      <c r="I46" s="8"/>
      <c r="J46" s="10"/>
      <c r="K46" s="11">
        <f>IF(H46="","",TODAY()-H46)</f>
      </c>
      <c r="L46" s="8"/>
    </row>
    <row r="47" spans="1:12" x14ac:dyDescent="0.25">
      <c r="A47" s="4"/>
      <c r="B47" s="4"/>
      <c r="C47" s="4"/>
      <c r="D47" s="4"/>
      <c r="E47" s="4"/>
      <c r="F47" s="4"/>
      <c r="G47" s="5"/>
      <c r="H47" s="6"/>
      <c r="I47" s="4"/>
      <c r="J47" s="6"/>
      <c r="K47" s="7">
        <f>IF(H47="","",TODAY()-H47)</f>
      </c>
      <c r="L47" s="4"/>
    </row>
    <row r="48" spans="1:12" x14ac:dyDescent="0.25">
      <c r="A48" s="8"/>
      <c r="B48" s="8"/>
      <c r="C48" s="8"/>
      <c r="D48" s="8"/>
      <c r="E48" s="8"/>
      <c r="F48" s="8"/>
      <c r="G48" s="9"/>
      <c r="H48" s="10"/>
      <c r="I48" s="8"/>
      <c r="J48" s="10"/>
      <c r="K48" s="11">
        <f>IF(H48="","",TODAY()-H48)</f>
      </c>
      <c r="L48" s="8"/>
    </row>
    <row r="49" spans="1:12" x14ac:dyDescent="0.25">
      <c r="A49" s="4"/>
      <c r="B49" s="4"/>
      <c r="C49" s="4"/>
      <c r="D49" s="4"/>
      <c r="E49" s="4"/>
      <c r="F49" s="4"/>
      <c r="G49" s="5"/>
      <c r="H49" s="6"/>
      <c r="I49" s="4"/>
      <c r="J49" s="6"/>
      <c r="K49" s="7">
        <f>IF(H49="","",TODAY()-H49)</f>
      </c>
      <c r="L49" s="4"/>
    </row>
    <row r="50" spans="1:12" x14ac:dyDescent="0.25">
      <c r="A50" s="8"/>
      <c r="B50" s="8"/>
      <c r="C50" s="8"/>
      <c r="D50" s="8"/>
      <c r="E50" s="8"/>
      <c r="F50" s="8"/>
      <c r="G50" s="9"/>
      <c r="H50" s="10"/>
      <c r="I50" s="8"/>
      <c r="J50" s="10"/>
      <c r="K50" s="11">
        <f>IF(H50="","",TODAY()-H50)</f>
      </c>
      <c r="L50" s="8"/>
    </row>
    <row r="51" spans="1:12" x14ac:dyDescent="0.25">
      <c r="A51" s="4"/>
      <c r="B51" s="4"/>
      <c r="C51" s="4"/>
      <c r="D51" s="4"/>
      <c r="E51" s="4"/>
      <c r="F51" s="4"/>
      <c r="G51" s="5"/>
      <c r="H51" s="6"/>
      <c r="I51" s="4"/>
      <c r="J51" s="6"/>
      <c r="K51" s="7">
        <f>IF(H51="","",TODAY()-H51)</f>
      </c>
      <c r="L51" s="4"/>
    </row>
    <row r="52" spans="1:12" x14ac:dyDescent="0.25">
      <c r="A52" s="8"/>
      <c r="B52" s="8"/>
      <c r="C52" s="8"/>
      <c r="D52" s="8"/>
      <c r="E52" s="8"/>
      <c r="F52" s="8"/>
      <c r="G52" s="9"/>
      <c r="H52" s="10"/>
      <c r="I52" s="8"/>
      <c r="J52" s="10"/>
      <c r="K52" s="11">
        <f>IF(H52="","",TODAY()-H52)</f>
      </c>
      <c r="L52" s="8"/>
    </row>
    <row r="53" spans="1:12" x14ac:dyDescent="0.25">
      <c r="A53" s="4"/>
      <c r="B53" s="4"/>
      <c r="C53" s="4"/>
      <c r="D53" s="4"/>
      <c r="E53" s="4"/>
      <c r="F53" s="4"/>
      <c r="G53" s="5"/>
      <c r="H53" s="6"/>
      <c r="I53" s="4"/>
      <c r="J53" s="6"/>
      <c r="K53" s="7">
        <f>IF(H53="","",TODAY()-H53)</f>
      </c>
      <c r="L53" s="4"/>
    </row>
    <row r="54" spans="1:12" x14ac:dyDescent="0.25">
      <c r="A54" s="8"/>
      <c r="B54" s="8"/>
      <c r="C54" s="8"/>
      <c r="D54" s="8"/>
      <c r="E54" s="8"/>
      <c r="F54" s="8"/>
      <c r="G54" s="9"/>
      <c r="H54" s="10"/>
      <c r="I54" s="8"/>
      <c r="J54" s="10"/>
      <c r="K54" s="11">
        <f>IF(H54="","",TODAY()-H54)</f>
      </c>
      <c r="L54" s="8"/>
    </row>
    <row r="55" spans="1:12" x14ac:dyDescent="0.25">
      <c r="A55" s="4"/>
      <c r="B55" s="4"/>
      <c r="C55" s="4"/>
      <c r="D55" s="4"/>
      <c r="E55" s="4"/>
      <c r="F55" s="4"/>
      <c r="G55" s="5"/>
      <c r="H55" s="6"/>
      <c r="I55" s="4"/>
      <c r="J55" s="6"/>
      <c r="K55" s="7">
        <f>IF(H55="","",TODAY()-H55)</f>
      </c>
      <c r="L55" s="4"/>
    </row>
    <row r="56" spans="1:12" x14ac:dyDescent="0.25">
      <c r="A56" s="8"/>
      <c r="B56" s="8"/>
      <c r="C56" s="8"/>
      <c r="D56" s="8"/>
      <c r="E56" s="8"/>
      <c r="F56" s="8"/>
      <c r="G56" s="9"/>
      <c r="H56" s="10"/>
      <c r="I56" s="8"/>
      <c r="J56" s="10"/>
      <c r="K56" s="11">
        <f>IF(H56="","",TODAY()-H56)</f>
      </c>
      <c r="L56" s="8"/>
    </row>
    <row r="57" spans="1:12" x14ac:dyDescent="0.25">
      <c r="A57" s="4"/>
      <c r="B57" s="4"/>
      <c r="C57" s="4"/>
      <c r="D57" s="4"/>
      <c r="E57" s="4"/>
      <c r="F57" s="4"/>
      <c r="G57" s="5"/>
      <c r="H57" s="6"/>
      <c r="I57" s="4"/>
      <c r="J57" s="6"/>
      <c r="K57" s="7">
        <f>IF(H57="","",TODAY()-H57)</f>
      </c>
      <c r="L57" s="4"/>
    </row>
    <row r="58" spans="1:12" x14ac:dyDescent="0.25">
      <c r="A58" s="8"/>
      <c r="B58" s="8"/>
      <c r="C58" s="8"/>
      <c r="D58" s="8"/>
      <c r="E58" s="8"/>
      <c r="F58" s="8"/>
      <c r="G58" s="9"/>
      <c r="H58" s="10"/>
      <c r="I58" s="8"/>
      <c r="J58" s="10"/>
      <c r="K58" s="11">
        <f>IF(H58="","",TODAY()-H58)</f>
      </c>
      <c r="L58" s="8"/>
    </row>
    <row r="59" spans="1:12" x14ac:dyDescent="0.25">
      <c r="A59" s="4"/>
      <c r="B59" s="4"/>
      <c r="C59" s="4"/>
      <c r="D59" s="4"/>
      <c r="E59" s="4"/>
      <c r="F59" s="4"/>
      <c r="G59" s="5"/>
      <c r="H59" s="6"/>
      <c r="I59" s="4"/>
      <c r="J59" s="6"/>
      <c r="K59" s="7">
        <f>IF(H59="","",TODAY()-H59)</f>
      </c>
      <c r="L59" s="4"/>
    </row>
    <row r="60" spans="1:12" x14ac:dyDescent="0.25">
      <c r="A60" s="8"/>
      <c r="B60" s="8"/>
      <c r="C60" s="8"/>
      <c r="D60" s="8"/>
      <c r="E60" s="8"/>
      <c r="F60" s="8"/>
      <c r="G60" s="9"/>
      <c r="H60" s="10"/>
      <c r="I60" s="8"/>
      <c r="J60" s="10"/>
      <c r="K60" s="11">
        <f>IF(H60="","",TODAY()-H60)</f>
      </c>
      <c r="L60" s="8"/>
    </row>
    <row r="61" spans="1:12" x14ac:dyDescent="0.25">
      <c r="A61" s="4"/>
      <c r="B61" s="4"/>
      <c r="C61" s="4"/>
      <c r="D61" s="4"/>
      <c r="E61" s="4"/>
      <c r="F61" s="4"/>
      <c r="G61" s="5"/>
      <c r="H61" s="6"/>
      <c r="I61" s="4"/>
      <c r="J61" s="6"/>
      <c r="K61" s="7">
        <f>IF(H61="","",TODAY()-H61)</f>
      </c>
      <c r="L61" s="4"/>
    </row>
    <row r="62" spans="1:12" x14ac:dyDescent="0.25">
      <c r="A62" s="8"/>
      <c r="B62" s="8"/>
      <c r="C62" s="8"/>
      <c r="D62" s="8"/>
      <c r="E62" s="8"/>
      <c r="F62" s="8"/>
      <c r="G62" s="9"/>
      <c r="H62" s="10"/>
      <c r="I62" s="8"/>
      <c r="J62" s="10"/>
      <c r="K62" s="11">
        <f>IF(H62="","",TODAY()-H62)</f>
      </c>
      <c r="L62" s="8"/>
    </row>
    <row r="63" spans="1:12" x14ac:dyDescent="0.25">
      <c r="A63" s="4"/>
      <c r="B63" s="4"/>
      <c r="C63" s="4"/>
      <c r="D63" s="4"/>
      <c r="E63" s="4"/>
      <c r="F63" s="4"/>
      <c r="G63" s="5"/>
      <c r="H63" s="6"/>
      <c r="I63" s="4"/>
      <c r="J63" s="6"/>
      <c r="K63" s="7">
        <f>IF(H63="","",TODAY()-H63)</f>
      </c>
      <c r="L63" s="4"/>
    </row>
    <row r="64" spans="1:12" x14ac:dyDescent="0.25">
      <c r="A64" s="8"/>
      <c r="B64" s="8"/>
      <c r="C64" s="8"/>
      <c r="D64" s="8"/>
      <c r="E64" s="8"/>
      <c r="F64" s="8"/>
      <c r="G64" s="9"/>
      <c r="H64" s="10"/>
      <c r="I64" s="8"/>
      <c r="J64" s="10"/>
      <c r="K64" s="11">
        <f>IF(H64="","",TODAY()-H64)</f>
      </c>
      <c r="L64" s="8"/>
    </row>
    <row r="65" spans="1:12" x14ac:dyDescent="0.25">
      <c r="A65" s="4"/>
      <c r="B65" s="4"/>
      <c r="C65" s="4"/>
      <c r="D65" s="4"/>
      <c r="E65" s="4"/>
      <c r="F65" s="4"/>
      <c r="G65" s="5"/>
      <c r="H65" s="6"/>
      <c r="I65" s="4"/>
      <c r="J65" s="6"/>
      <c r="K65" s="7">
        <f>IF(H65="","",TODAY()-H65)</f>
      </c>
      <c r="L65" s="4"/>
    </row>
    <row r="66" spans="1:12" x14ac:dyDescent="0.25">
      <c r="A66" s="8"/>
      <c r="B66" s="8"/>
      <c r="C66" s="8"/>
      <c r="D66" s="8"/>
      <c r="E66" s="8"/>
      <c r="F66" s="8"/>
      <c r="G66" s="9"/>
      <c r="H66" s="10"/>
      <c r="I66" s="8"/>
      <c r="J66" s="10"/>
      <c r="K66" s="11">
        <f>IF(H66="","",TODAY()-H66)</f>
      </c>
      <c r="L66" s="8"/>
    </row>
    <row r="67" spans="1:12" x14ac:dyDescent="0.25">
      <c r="A67" s="4"/>
      <c r="B67" s="4"/>
      <c r="C67" s="4"/>
      <c r="D67" s="4"/>
      <c r="E67" s="4"/>
      <c r="F67" s="4"/>
      <c r="G67" s="5"/>
      <c r="H67" s="6"/>
      <c r="I67" s="4"/>
      <c r="J67" s="6"/>
      <c r="K67" s="7">
        <f>IF(H67="","",TODAY()-H67)</f>
      </c>
      <c r="L67" s="4"/>
    </row>
    <row r="68" spans="1:12" x14ac:dyDescent="0.25">
      <c r="A68" s="8"/>
      <c r="B68" s="8"/>
      <c r="C68" s="8"/>
      <c r="D68" s="8"/>
      <c r="E68" s="8"/>
      <c r="F68" s="8"/>
      <c r="G68" s="9"/>
      <c r="H68" s="10"/>
      <c r="I68" s="8"/>
      <c r="J68" s="10"/>
      <c r="K68" s="11">
        <f>IF(H68="","",TODAY()-H68)</f>
      </c>
      <c r="L68" s="8"/>
    </row>
    <row r="69" spans="1:12" x14ac:dyDescent="0.25">
      <c r="A69" s="4"/>
      <c r="B69" s="4"/>
      <c r="C69" s="4"/>
      <c r="D69" s="4"/>
      <c r="E69" s="4"/>
      <c r="F69" s="4"/>
      <c r="G69" s="5"/>
      <c r="H69" s="6"/>
      <c r="I69" s="4"/>
      <c r="J69" s="6"/>
      <c r="K69" s="7">
        <f>IF(H69="","",TODAY()-H69)</f>
      </c>
      <c r="L69" s="4"/>
    </row>
    <row r="70" spans="1:12" x14ac:dyDescent="0.25">
      <c r="A70" s="8"/>
      <c r="B70" s="8"/>
      <c r="C70" s="8"/>
      <c r="D70" s="8"/>
      <c r="E70" s="8"/>
      <c r="F70" s="8"/>
      <c r="G70" s="9"/>
      <c r="H70" s="10"/>
      <c r="I70" s="8"/>
      <c r="J70" s="10"/>
      <c r="K70" s="11">
        <f>IF(H70="","",TODAY()-H70)</f>
      </c>
      <c r="L70" s="8"/>
    </row>
    <row r="71" spans="1:12" x14ac:dyDescent="0.25">
      <c r="A71" s="4"/>
      <c r="B71" s="4"/>
      <c r="C71" s="4"/>
      <c r="D71" s="4"/>
      <c r="E71" s="4"/>
      <c r="F71" s="4"/>
      <c r="G71" s="5"/>
      <c r="H71" s="6"/>
      <c r="I71" s="4"/>
      <c r="J71" s="6"/>
      <c r="K71" s="7">
        <f>IF(H71="","",TODAY()-H71)</f>
      </c>
      <c r="L71" s="4"/>
    </row>
    <row r="72" spans="1:12" x14ac:dyDescent="0.25">
      <c r="A72" s="8"/>
      <c r="B72" s="8"/>
      <c r="C72" s="8"/>
      <c r="D72" s="8"/>
      <c r="E72" s="8"/>
      <c r="F72" s="8"/>
      <c r="G72" s="9"/>
      <c r="H72" s="10"/>
      <c r="I72" s="8"/>
      <c r="J72" s="10"/>
      <c r="K72" s="11">
        <f>IF(H72="","",TODAY()-H72)</f>
      </c>
      <c r="L72" s="8"/>
    </row>
    <row r="73" spans="1:12" x14ac:dyDescent="0.25">
      <c r="A73" s="4"/>
      <c r="B73" s="4"/>
      <c r="C73" s="4"/>
      <c r="D73" s="4"/>
      <c r="E73" s="4"/>
      <c r="F73" s="4"/>
      <c r="G73" s="5"/>
      <c r="H73" s="6"/>
      <c r="I73" s="4"/>
      <c r="J73" s="6"/>
      <c r="K73" s="7">
        <f>IF(H73="","",TODAY()-H73)</f>
      </c>
      <c r="L73" s="4"/>
    </row>
    <row r="74" spans="1:12" x14ac:dyDescent="0.25">
      <c r="A74" s="8"/>
      <c r="B74" s="8"/>
      <c r="C74" s="8"/>
      <c r="D74" s="8"/>
      <c r="E74" s="8"/>
      <c r="F74" s="8"/>
      <c r="G74" s="9"/>
      <c r="H74" s="10"/>
      <c r="I74" s="8"/>
      <c r="J74" s="10"/>
      <c r="K74" s="11">
        <f>IF(H74="","",TODAY()-H74)</f>
      </c>
      <c r="L74" s="8"/>
    </row>
    <row r="75" spans="1:12" x14ac:dyDescent="0.25">
      <c r="A75" s="4"/>
      <c r="B75" s="4"/>
      <c r="C75" s="4"/>
      <c r="D75" s="4"/>
      <c r="E75" s="4"/>
      <c r="F75" s="4"/>
      <c r="G75" s="5"/>
      <c r="H75" s="6"/>
      <c r="I75" s="4"/>
      <c r="J75" s="6"/>
      <c r="K75" s="7">
        <f>IF(H75="","",TODAY()-H75)</f>
      </c>
      <c r="L75" s="4"/>
    </row>
    <row r="76" spans="1:12" x14ac:dyDescent="0.25">
      <c r="A76" s="8"/>
      <c r="B76" s="8"/>
      <c r="C76" s="8"/>
      <c r="D76" s="8"/>
      <c r="E76" s="8"/>
      <c r="F76" s="8"/>
      <c r="G76" s="9"/>
      <c r="H76" s="10"/>
      <c r="I76" s="8"/>
      <c r="J76" s="10"/>
      <c r="K76" s="11">
        <f>IF(H76="","",TODAY()-H76)</f>
      </c>
      <c r="L76" s="8"/>
    </row>
    <row r="77" spans="1:12" x14ac:dyDescent="0.25">
      <c r="A77" s="4"/>
      <c r="B77" s="4"/>
      <c r="C77" s="4"/>
      <c r="D77" s="4"/>
      <c r="E77" s="4"/>
      <c r="F77" s="4"/>
      <c r="G77" s="5"/>
      <c r="H77" s="6"/>
      <c r="I77" s="4"/>
      <c r="J77" s="6"/>
      <c r="K77" s="7">
        <f>IF(H77="","",TODAY()-H77)</f>
      </c>
      <c r="L77" s="4"/>
    </row>
    <row r="78" spans="1:12" x14ac:dyDescent="0.25">
      <c r="A78" s="8"/>
      <c r="B78" s="8"/>
      <c r="C78" s="8"/>
      <c r="D78" s="8"/>
      <c r="E78" s="8"/>
      <c r="F78" s="8"/>
      <c r="G78" s="9"/>
      <c r="H78" s="10"/>
      <c r="I78" s="8"/>
      <c r="J78" s="10"/>
      <c r="K78" s="11">
        <f>IF(H78="","",TODAY()-H78)</f>
      </c>
      <c r="L78" s="8"/>
    </row>
    <row r="79" spans="1:12" x14ac:dyDescent="0.25">
      <c r="A79" s="4"/>
      <c r="B79" s="4"/>
      <c r="C79" s="4"/>
      <c r="D79" s="4"/>
      <c r="E79" s="4"/>
      <c r="F79" s="4"/>
      <c r="G79" s="5"/>
      <c r="H79" s="6"/>
      <c r="I79" s="4"/>
      <c r="J79" s="6"/>
      <c r="K79" s="7">
        <f>IF(H79="","",TODAY()-H79)</f>
      </c>
      <c r="L79" s="4"/>
    </row>
    <row r="80" spans="1:12" x14ac:dyDescent="0.25">
      <c r="A80" s="8"/>
      <c r="B80" s="8"/>
      <c r="C80" s="8"/>
      <c r="D80" s="8"/>
      <c r="E80" s="8"/>
      <c r="F80" s="8"/>
      <c r="G80" s="9"/>
      <c r="H80" s="10"/>
      <c r="I80" s="8"/>
      <c r="J80" s="10"/>
      <c r="K80" s="11">
        <f>IF(H80="","",TODAY()-H80)</f>
      </c>
      <c r="L80" s="8"/>
    </row>
    <row r="81" spans="1:12" x14ac:dyDescent="0.25">
      <c r="A81" s="4"/>
      <c r="B81" s="4"/>
      <c r="C81" s="4"/>
      <c r="D81" s="4"/>
      <c r="E81" s="4"/>
      <c r="F81" s="4"/>
      <c r="G81" s="5"/>
      <c r="H81" s="6"/>
      <c r="I81" s="4"/>
      <c r="J81" s="6"/>
      <c r="K81" s="7">
        <f>IF(H81="","",TODAY()-H81)</f>
      </c>
      <c r="L81" s="4"/>
    </row>
    <row r="82" spans="1:12" x14ac:dyDescent="0.25">
      <c r="A82" s="8"/>
      <c r="B82" s="8"/>
      <c r="C82" s="8"/>
      <c r="D82" s="8"/>
      <c r="E82" s="8"/>
      <c r="F82" s="8"/>
      <c r="G82" s="9"/>
      <c r="H82" s="10"/>
      <c r="I82" s="8"/>
      <c r="J82" s="10"/>
      <c r="K82" s="11">
        <f>IF(H82="","",TODAY()-H82)</f>
      </c>
      <c r="L82" s="8"/>
    </row>
    <row r="83" spans="1:12" x14ac:dyDescent="0.25">
      <c r="A83" s="4"/>
      <c r="B83" s="4"/>
      <c r="C83" s="4"/>
      <c r="D83" s="4"/>
      <c r="E83" s="4"/>
      <c r="F83" s="4"/>
      <c r="G83" s="5"/>
      <c r="H83" s="6"/>
      <c r="I83" s="4"/>
      <c r="J83" s="6"/>
      <c r="K83" s="7">
        <f>IF(H83="","",TODAY()-H83)</f>
      </c>
      <c r="L83" s="4"/>
    </row>
    <row r="84" spans="1:12" x14ac:dyDescent="0.25">
      <c r="A84" s="8"/>
      <c r="B84" s="8"/>
      <c r="C84" s="8"/>
      <c r="D84" s="8"/>
      <c r="E84" s="8"/>
      <c r="F84" s="8"/>
      <c r="G84" s="9"/>
      <c r="H84" s="10"/>
      <c r="I84" s="8"/>
      <c r="J84" s="10"/>
      <c r="K84" s="11">
        <f>IF(H84="","",TODAY()-H84)</f>
      </c>
      <c r="L84" s="8"/>
    </row>
    <row r="85" spans="1:12" x14ac:dyDescent="0.25">
      <c r="A85" s="4"/>
      <c r="B85" s="4"/>
      <c r="C85" s="4"/>
      <c r="D85" s="4"/>
      <c r="E85" s="4"/>
      <c r="F85" s="4"/>
      <c r="G85" s="5"/>
      <c r="H85" s="6"/>
      <c r="I85" s="4"/>
      <c r="J85" s="6"/>
      <c r="K85" s="7">
        <f>IF(H85="","",TODAY()-H85)</f>
      </c>
      <c r="L85" s="4"/>
    </row>
    <row r="86" spans="1:12" x14ac:dyDescent="0.25">
      <c r="A86" s="8"/>
      <c r="B86" s="8"/>
      <c r="C86" s="8"/>
      <c r="D86" s="8"/>
      <c r="E86" s="8"/>
      <c r="F86" s="8"/>
      <c r="G86" s="9"/>
      <c r="H86" s="10"/>
      <c r="I86" s="8"/>
      <c r="J86" s="10"/>
      <c r="K86" s="11">
        <f>IF(H86="","",TODAY()-H86)</f>
      </c>
      <c r="L86" s="8"/>
    </row>
    <row r="87" spans="1:12" x14ac:dyDescent="0.25">
      <c r="A87" s="4"/>
      <c r="B87" s="4"/>
      <c r="C87" s="4"/>
      <c r="D87" s="4"/>
      <c r="E87" s="4"/>
      <c r="F87" s="4"/>
      <c r="G87" s="5"/>
      <c r="H87" s="6"/>
      <c r="I87" s="4"/>
      <c r="J87" s="6"/>
      <c r="K87" s="7">
        <f>IF(H87="","",TODAY()-H87)</f>
      </c>
      <c r="L87" s="4"/>
    </row>
    <row r="88" spans="1:12" x14ac:dyDescent="0.25">
      <c r="A88" s="8"/>
      <c r="B88" s="8"/>
      <c r="C88" s="8"/>
      <c r="D88" s="8"/>
      <c r="E88" s="8"/>
      <c r="F88" s="8"/>
      <c r="G88" s="9"/>
      <c r="H88" s="10"/>
      <c r="I88" s="8"/>
      <c r="J88" s="10"/>
      <c r="K88" s="11">
        <f>IF(H88="","",TODAY()-H88)</f>
      </c>
      <c r="L88" s="8"/>
    </row>
    <row r="89" spans="1:12" x14ac:dyDescent="0.25">
      <c r="A89" s="4"/>
      <c r="B89" s="4"/>
      <c r="C89" s="4"/>
      <c r="D89" s="4"/>
      <c r="E89" s="4"/>
      <c r="F89" s="4"/>
      <c r="G89" s="5"/>
      <c r="H89" s="6"/>
      <c r="I89" s="4"/>
      <c r="J89" s="6"/>
      <c r="K89" s="7">
        <f>IF(H89="","",TODAY()-H89)</f>
      </c>
      <c r="L89" s="4"/>
    </row>
    <row r="90" spans="1:12" x14ac:dyDescent="0.25">
      <c r="A90" s="8"/>
      <c r="B90" s="8"/>
      <c r="C90" s="8"/>
      <c r="D90" s="8"/>
      <c r="E90" s="8"/>
      <c r="F90" s="8"/>
      <c r="G90" s="9"/>
      <c r="H90" s="10"/>
      <c r="I90" s="8"/>
      <c r="J90" s="10"/>
      <c r="K90" s="11">
        <f>IF(H90="","",TODAY()-H90)</f>
      </c>
      <c r="L90" s="8"/>
    </row>
    <row r="91" spans="1:12" x14ac:dyDescent="0.25">
      <c r="A91" s="4"/>
      <c r="B91" s="4"/>
      <c r="C91" s="4"/>
      <c r="D91" s="4"/>
      <c r="E91" s="4"/>
      <c r="F91" s="4"/>
      <c r="G91" s="5"/>
      <c r="H91" s="6"/>
      <c r="I91" s="4"/>
      <c r="J91" s="6"/>
      <c r="K91" s="7">
        <f>IF(H91="","",TODAY()-H91)</f>
      </c>
      <c r="L91" s="4"/>
    </row>
    <row r="92" spans="1:12" x14ac:dyDescent="0.25">
      <c r="A92" s="8"/>
      <c r="B92" s="8"/>
      <c r="C92" s="8"/>
      <c r="D92" s="8"/>
      <c r="E92" s="8"/>
      <c r="F92" s="8"/>
      <c r="G92" s="9"/>
      <c r="H92" s="10"/>
      <c r="I92" s="8"/>
      <c r="J92" s="10"/>
      <c r="K92" s="11">
        <f>IF(H92="","",TODAY()-H92)</f>
      </c>
      <c r="L92" s="8"/>
    </row>
    <row r="93" spans="1:12" x14ac:dyDescent="0.25">
      <c r="A93" s="4"/>
      <c r="B93" s="4"/>
      <c r="C93" s="4"/>
      <c r="D93" s="4"/>
      <c r="E93" s="4"/>
      <c r="F93" s="4"/>
      <c r="G93" s="5"/>
      <c r="H93" s="6"/>
      <c r="I93" s="4"/>
      <c r="J93" s="6"/>
      <c r="K93" s="7">
        <f>IF(H93="","",TODAY()-H93)</f>
      </c>
      <c r="L93" s="4"/>
    </row>
    <row r="94" spans="1:12" x14ac:dyDescent="0.25">
      <c r="A94" s="8"/>
      <c r="B94" s="8"/>
      <c r="C94" s="8"/>
      <c r="D94" s="8"/>
      <c r="E94" s="8"/>
      <c r="F94" s="8"/>
      <c r="G94" s="9"/>
      <c r="H94" s="10"/>
      <c r="I94" s="8"/>
      <c r="J94" s="10"/>
      <c r="K94" s="11">
        <f>IF(H94="","",TODAY()-H94)</f>
      </c>
      <c r="L94" s="8"/>
    </row>
    <row r="95" spans="1:12" x14ac:dyDescent="0.25">
      <c r="A95" s="4"/>
      <c r="B95" s="4"/>
      <c r="C95" s="4"/>
      <c r="D95" s="4"/>
      <c r="E95" s="4"/>
      <c r="F95" s="4"/>
      <c r="G95" s="5"/>
      <c r="H95" s="6"/>
      <c r="I95" s="4"/>
      <c r="J95" s="6"/>
      <c r="K95" s="7">
        <f>IF(H95="","",TODAY()-H95)</f>
      </c>
      <c r="L95" s="4"/>
    </row>
    <row r="96" spans="1:12" x14ac:dyDescent="0.25">
      <c r="A96" s="8"/>
      <c r="B96" s="8"/>
      <c r="C96" s="8"/>
      <c r="D96" s="8"/>
      <c r="E96" s="8"/>
      <c r="F96" s="8"/>
      <c r="G96" s="9"/>
      <c r="H96" s="10"/>
      <c r="I96" s="8"/>
      <c r="J96" s="10"/>
      <c r="K96" s="11">
        <f>IF(H96="","",TODAY()-H96)</f>
      </c>
      <c r="L96" s="8"/>
    </row>
    <row r="97" spans="1:12" x14ac:dyDescent="0.25">
      <c r="A97" s="4"/>
      <c r="B97" s="4"/>
      <c r="C97" s="4"/>
      <c r="D97" s="4"/>
      <c r="E97" s="4"/>
      <c r="F97" s="4"/>
      <c r="G97" s="5"/>
      <c r="H97" s="6"/>
      <c r="I97" s="4"/>
      <c r="J97" s="6"/>
      <c r="K97" s="7">
        <f>IF(H97="","",TODAY()-H97)</f>
      </c>
      <c r="L97" s="4"/>
    </row>
    <row r="98" spans="1:12" x14ac:dyDescent="0.25">
      <c r="A98" s="8"/>
      <c r="B98" s="8"/>
      <c r="C98" s="8"/>
      <c r="D98" s="8"/>
      <c r="E98" s="8"/>
      <c r="F98" s="8"/>
      <c r="G98" s="9"/>
      <c r="H98" s="10"/>
      <c r="I98" s="8"/>
      <c r="J98" s="10"/>
      <c r="K98" s="11">
        <f>IF(H98="","",TODAY()-H98)</f>
      </c>
      <c r="L98" s="8"/>
    </row>
    <row r="99" spans="1:12" x14ac:dyDescent="0.25">
      <c r="A99" s="4"/>
      <c r="B99" s="4"/>
      <c r="C99" s="4"/>
      <c r="D99" s="4"/>
      <c r="E99" s="4"/>
      <c r="F99" s="4"/>
      <c r="G99" s="5"/>
      <c r="H99" s="6"/>
      <c r="I99" s="4"/>
      <c r="J99" s="6"/>
      <c r="K99" s="7">
        <f>IF(H99="","",TODAY()-H99)</f>
      </c>
      <c r="L99" s="4"/>
    </row>
    <row r="100" spans="1:12" x14ac:dyDescent="0.25">
      <c r="A100" s="8"/>
      <c r="B100" s="8"/>
      <c r="C100" s="8"/>
      <c r="D100" s="8"/>
      <c r="E100" s="8"/>
      <c r="F100" s="8"/>
      <c r="G100" s="9"/>
      <c r="H100" s="10"/>
      <c r="I100" s="8"/>
      <c r="J100" s="10"/>
      <c r="K100" s="11">
        <f>IF(H100="","",TODAY()-H100)</f>
      </c>
      <c r="L100" s="8"/>
    </row>
    <row r="101" spans="1:12" x14ac:dyDescent="0.25">
      <c r="A101" s="4"/>
      <c r="B101" s="4"/>
      <c r="C101" s="4"/>
      <c r="D101" s="4"/>
      <c r="E101" s="4"/>
      <c r="F101" s="4"/>
      <c r="G101" s="5"/>
      <c r="H101" s="6"/>
      <c r="I101" s="4"/>
      <c r="J101" s="6"/>
      <c r="K101" s="7">
        <f>IF(H101="","",TODAY()-H101)</f>
      </c>
      <c r="L101" s="4"/>
    </row>
    <row r="102" spans="1:12" x14ac:dyDescent="0.25">
      <c r="A102" s="8"/>
      <c r="B102" s="8"/>
      <c r="C102" s="8"/>
      <c r="D102" s="8"/>
      <c r="E102" s="8"/>
      <c r="F102" s="8"/>
      <c r="G102" s="9"/>
      <c r="H102" s="10"/>
      <c r="I102" s="8"/>
      <c r="J102" s="10"/>
      <c r="K102" s="11">
        <f>IF(H102="","",TODAY()-H102)</f>
      </c>
      <c r="L102" s="8"/>
    </row>
    <row r="103" spans="1:12" x14ac:dyDescent="0.25">
      <c r="A103" s="4"/>
      <c r="B103" s="4"/>
      <c r="C103" s="4"/>
      <c r="D103" s="4"/>
      <c r="E103" s="4"/>
      <c r="F103" s="4"/>
      <c r="G103" s="5"/>
      <c r="H103" s="6"/>
      <c r="I103" s="4"/>
      <c r="J103" s="6"/>
      <c r="K103" s="7">
        <f>IF(H103="","",TODAY()-H103)</f>
      </c>
      <c r="L103" s="4"/>
    </row>
    <row r="104" spans="1:12" x14ac:dyDescent="0.25">
      <c r="A104" s="8"/>
      <c r="B104" s="8"/>
      <c r="C104" s="8"/>
      <c r="D104" s="8"/>
      <c r="E104" s="8"/>
      <c r="F104" s="8"/>
      <c r="G104" s="9"/>
      <c r="H104" s="10"/>
      <c r="I104" s="8"/>
      <c r="J104" s="10"/>
      <c r="K104" s="11">
        <f>IF(H104="","",TODAY()-H104)</f>
      </c>
      <c r="L104" s="8"/>
    </row>
  </sheetData>
  <autoFilter ref="A4:L104"/>
  <mergeCells count="2">
    <mergeCell ref="A1:L1"/>
    <mergeCell ref="A2:L2"/>
  </mergeCells>
  <conditionalFormatting sqref="A5:L104">
    <cfRule type="expression" dxfId="0" priority="1">
      <formula>$F5="Won"</formula>
    </cfRule>
  </conditionalFormatting>
  <conditionalFormatting sqref="A5:L104">
    <cfRule type="expression" dxfId="1" priority="2">
      <formula>$F5="Lost"</formula>
    </cfRule>
  </conditionalFormatting>
  <conditionalFormatting sqref="J5:J104">
    <cfRule type="expression" dxfId="2" priority="3">
      <formula>AND($J5&lt;&gt;"",$J5&lt;=TODAY(),$F5&lt;&gt;"Won",$F5&lt;&gt;"Lost")</formula>
    </cfRule>
  </conditionalFormatting>
  <conditionalFormatting sqref="K5:K104">
    <cfRule type="expression" dxfId="3" priority="4">
      <formula>AND(ISNUMBER($K5),$K5&gt;14,$F5&lt;&gt;"Won",$F5&lt;&gt;"Lost")</formula>
    </cfRule>
  </conditionalFormatting>
  <dataValidations count="4">
    <dataValidation type="list" allowBlank="1" sqref="E10:E104">
      <formula1>Lists!$A$2:$A$9</formula1>
    </dataValidation>
    <dataValidation type="list" allowBlank="1" sqref="E5:E104">
      <formula1>Lists!$A$2:$A$9</formula1>
    </dataValidation>
    <dataValidation type="list" allowBlank="1" showErrorMessage="1" error="Choose a stage from the list." sqref="F10:F104">
      <formula1>Lists!$C$2:$C$7</formula1>
    </dataValidation>
    <dataValidation type="list" allowBlank="1" showErrorMessage="1" error="Choose a stage from the list." sqref="F5:F104">
      <formula1>Lists!$C$2:$C$7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44" customWidth="1"/>
    <col min="2" max="2" width="10" customWidth="1"/>
    <col min="3" max="3" width="16" customWidth="1"/>
    <col min="4" max="4" width="12" customWidth="1"/>
  </cols>
  <sheetData>
    <row r="1" ht="34" customHeight="1" spans="1:4" x14ac:dyDescent="0.25">
      <c r="A1" s="1" t="s">
        <v>56</v>
      </c>
      <c r="B1" s="1"/>
      <c r="C1" s="1"/>
      <c r="D1" s="1"/>
    </row>
    <row r="2" spans="1:4" x14ac:dyDescent="0.25">
      <c r="A2" s="2" t="s">
        <v>57</v>
      </c>
      <c r="B2" s="2"/>
      <c r="C2" s="2"/>
      <c r="D2" s="2"/>
    </row>
    <row r="4" ht="24" customHeight="1" spans="1:4" x14ac:dyDescent="0.25">
      <c r="A4" s="3" t="s">
        <v>7</v>
      </c>
      <c r="B4" s="3" t="s">
        <v>58</v>
      </c>
      <c r="C4" s="3" t="s">
        <v>59</v>
      </c>
      <c r="D4" s="3" t="s">
        <v>60</v>
      </c>
    </row>
    <row r="5" spans="1:4" x14ac:dyDescent="0.25">
      <c r="A5" s="4">
        <f>Lists!C2</f>
      </c>
      <c r="B5" s="7">
        <f>COUNTIF(Clients!$F$5:$F$104,A5)</f>
      </c>
      <c r="C5" s="5">
        <f>SUMIF(Clients!$F$5:$F$104,A5,Clients!$G$5:$G$104)</f>
      </c>
      <c r="D5" s="12">
        <f>IFERROR(B5/SUM($B$5:$B$10),0)</f>
      </c>
    </row>
    <row r="6" spans="1:4" x14ac:dyDescent="0.25">
      <c r="A6" s="8">
        <f>Lists!C3</f>
      </c>
      <c r="B6" s="11">
        <f>COUNTIF(Clients!$F$5:$F$104,A6)</f>
      </c>
      <c r="C6" s="9">
        <f>SUMIF(Clients!$F$5:$F$104,A6,Clients!$G$5:$G$104)</f>
      </c>
      <c r="D6" s="13">
        <f>IFERROR(B6/SUM($B$5:$B$10),0)</f>
      </c>
    </row>
    <row r="7" spans="1:4" x14ac:dyDescent="0.25">
      <c r="A7" s="4">
        <f>Lists!C4</f>
      </c>
      <c r="B7" s="7">
        <f>COUNTIF(Clients!$F$5:$F$104,A7)</f>
      </c>
      <c r="C7" s="5">
        <f>SUMIF(Clients!$F$5:$F$104,A7,Clients!$G$5:$G$104)</f>
      </c>
      <c r="D7" s="12">
        <f>IFERROR(B7/SUM($B$5:$B$10),0)</f>
      </c>
    </row>
    <row r="8" spans="1:4" x14ac:dyDescent="0.25">
      <c r="A8" s="8">
        <f>Lists!C5</f>
      </c>
      <c r="B8" s="11">
        <f>COUNTIF(Clients!$F$5:$F$104,A8)</f>
      </c>
      <c r="C8" s="9">
        <f>SUMIF(Clients!$F$5:$F$104,A8,Clients!$G$5:$G$104)</f>
      </c>
      <c r="D8" s="13">
        <f>IFERROR(B8/SUM($B$5:$B$10),0)</f>
      </c>
    </row>
    <row r="9" spans="1:4" x14ac:dyDescent="0.25">
      <c r="A9" s="4">
        <f>Lists!C6</f>
      </c>
      <c r="B9" s="7">
        <f>COUNTIF(Clients!$F$5:$F$104,A9)</f>
      </c>
      <c r="C9" s="5">
        <f>SUMIF(Clients!$F$5:$F$104,A9,Clients!$G$5:$G$104)</f>
      </c>
      <c r="D9" s="12">
        <f>IFERROR(B9/SUM($B$5:$B$10),0)</f>
      </c>
    </row>
    <row r="10" spans="1:4" x14ac:dyDescent="0.25">
      <c r="A10" s="8">
        <f>Lists!C7</f>
      </c>
      <c r="B10" s="11">
        <f>COUNTIF(Clients!$F$5:$F$104,A10)</f>
      </c>
      <c r="C10" s="9">
        <f>SUMIF(Clients!$F$5:$F$104,A10,Clients!$G$5:$G$104)</f>
      </c>
      <c r="D10" s="13">
        <f>IFERROR(B10/SUM($B$5:$B$10),0)</f>
      </c>
    </row>
    <row r="11" spans="1:4" x14ac:dyDescent="0.25">
      <c r="A11" s="14" t="s">
        <v>61</v>
      </c>
      <c r="B11" s="15">
        <f>SUM(B5:B10)</f>
      </c>
      <c r="C11" s="16">
        <f>SUM(C5:C10)</f>
      </c>
      <c r="D11" s="14"/>
    </row>
    <row r="13" spans="1:1" x14ac:dyDescent="0.25">
      <c r="A13" s="17" t="s">
        <v>62</v>
      </c>
    </row>
    <row r="14" spans="1:3" x14ac:dyDescent="0.25">
      <c r="A14" t="s">
        <v>63</v>
      </c>
      <c r="C14" s="18">
        <f>SUM(C5:C8)</f>
      </c>
    </row>
    <row r="15" spans="1:3" x14ac:dyDescent="0.25">
      <c r="A15" t="s">
        <v>64</v>
      </c>
      <c r="C15" s="19">
        <f>IFERROR(B9/(B9+B10),0)</f>
      </c>
    </row>
    <row r="16" spans="1:3" x14ac:dyDescent="0.25">
      <c r="A16" t="s">
        <v>65</v>
      </c>
      <c r="C16" s="20">
        <f>COUNTIFS(Clients!$J$5:$J$104,"&lt;="&amp;TODAY(),Clients!$F$5:$F$104,"&lt;&gt;Won",Clients!$F$5:$F$104,"&lt;&gt;Lost")</f>
      </c>
    </row>
    <row r="17" spans="1:3" x14ac:dyDescent="0.25">
      <c r="A17" t="s">
        <v>66</v>
      </c>
      <c r="C17" s="20">
        <f>COUNTIFS(Clients!$K$5:$K$104,"&gt;14",Clients!$F$5:$F$104,"&lt;&gt;Won",Clients!$F$5:$F$104,"&lt;&gt;Lost")</f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16" customWidth="1"/>
    <col min="3" max="3" width="16" customWidth="1"/>
  </cols>
  <sheetData>
    <row r="1" ht="34" customHeight="1" spans="1:3" x14ac:dyDescent="0.25">
      <c r="A1" s="21" t="s">
        <v>6</v>
      </c>
      <c r="C1" s="22" t="s">
        <v>7</v>
      </c>
    </row>
    <row r="2" spans="1:3" x14ac:dyDescent="0.25">
      <c r="A2" s="23" t="s">
        <v>18</v>
      </c>
      <c r="C2" t="s">
        <v>26</v>
      </c>
    </row>
    <row r="3" spans="1:3" x14ac:dyDescent="0.25">
      <c r="A3" t="s">
        <v>32</v>
      </c>
      <c r="C3" t="s">
        <v>47</v>
      </c>
    </row>
    <row r="4" spans="1:3" x14ac:dyDescent="0.25">
      <c r="A4" t="s">
        <v>46</v>
      </c>
      <c r="C4" t="s">
        <v>19</v>
      </c>
    </row>
    <row r="5" spans="1:3" x14ac:dyDescent="0.25">
      <c r="A5" t="s">
        <v>25</v>
      </c>
      <c r="C5" t="s">
        <v>40</v>
      </c>
    </row>
    <row r="6" spans="1:3" x14ac:dyDescent="0.25">
      <c r="A6" t="s">
        <v>53</v>
      </c>
      <c r="C6" t="s">
        <v>33</v>
      </c>
    </row>
    <row r="7" spans="1:3" x14ac:dyDescent="0.25">
      <c r="A7" t="s">
        <v>39</v>
      </c>
      <c r="C7" t="s">
        <v>54</v>
      </c>
    </row>
    <row r="8" spans="1:1" x14ac:dyDescent="0.25">
      <c r="A8" t="s">
        <v>67</v>
      </c>
    </row>
    <row r="9" spans="1:1" x14ac:dyDescent="0.25">
      <c r="A9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4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69</v>
      </c>
    </row>
    <row r="2" spans="1:1" x14ac:dyDescent="0.25">
      <c r="A2" s="2" t="s">
        <v>70</v>
      </c>
    </row>
    <row r="4" spans="1:1" x14ac:dyDescent="0.25">
      <c r="A4" s="24" t="s">
        <v>71</v>
      </c>
    </row>
    <row r="5" spans="1:1" x14ac:dyDescent="0.25">
      <c r="A5" s="25" t="s">
        <v>72</v>
      </c>
    </row>
    <row r="6" spans="1:1" x14ac:dyDescent="0.25">
      <c r="A6" s="25" t="s">
        <v>73</v>
      </c>
    </row>
    <row r="7" spans="1:1" x14ac:dyDescent="0.25">
      <c r="A7" s="25" t="s">
        <v>74</v>
      </c>
    </row>
    <row r="8" spans="1:1" x14ac:dyDescent="0.25">
      <c r="A8" s="25" t="s">
        <v>75</v>
      </c>
    </row>
    <row r="9" spans="1:1" x14ac:dyDescent="0.25">
      <c r="A9" s="25" t="s">
        <v>76</v>
      </c>
    </row>
    <row r="10" spans="1:1" x14ac:dyDescent="0.25">
      <c r="A10" s="25" t="s">
        <v>77</v>
      </c>
    </row>
    <row r="11" spans="1:1" x14ac:dyDescent="0.25">
      <c r="A11" s="25" t="s">
        <v>78</v>
      </c>
    </row>
    <row r="12" spans="1:1" x14ac:dyDescent="0.25">
      <c r="A12" s="25" t="s">
        <v>79</v>
      </c>
    </row>
    <row r="13" spans="1:1" x14ac:dyDescent="0.25">
      <c r="A13" s="25" t="s">
        <v>80</v>
      </c>
    </row>
    <row r="14" spans="1:1" x14ac:dyDescent="0.25">
      <c r="A14" s="25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Clients</vt:lpstr>
      <vt:lpstr>Dashboard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2026-10-14T06:56:32Z</dcterms:created>
  <dcterms:modified xsi:type="dcterms:W3CDTF">2026-10-14T06:56:32Z</dcterms:modified>
</cp:coreProperties>
</file>